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9930" windowHeight="685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ACT!$A$1:$E$236</definedName>
    <definedName name="_xlnm.Print_Area" localSheetId="1">ESF!$A$1:$I$165</definedName>
    <definedName name="_xlnm.Print_Area" localSheetId="5">VHP!$A$1:$E$46</definedName>
  </definedName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<sst xmlns="http://schemas.openxmlformats.org/spreadsheetml/2006/main" count="892" uniqueCount="628">
  <si>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</si>
  <si>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</si>
  <si>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</si>
  <si>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</si>
  <si>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</si>
  <si>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</si>
  <si>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</si>
  <si>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</si>
  <si>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</si>
  <si>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</si>
  <si>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</si>
  <si>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</si>
  <si>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</si>
  <si>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</si>
  <si>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</si>
  <si>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</si>
  <si>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</si>
  <si>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</si>
  <si>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</si>
  <si>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</si>
  <si>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</si>
  <si>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</si>
  <si>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</si>
  <si>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</si>
  <si>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</si>
  <si>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</si>
  <si>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</si>
  <si>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</si>
  <si>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</si>
  <si>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</si>
  <si>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</si>
  <si>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</si>
  <si>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</si>
  <si>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</si>
  <si>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</si>
  <si>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</si>
  <si>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</si>
  <si>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</si>
  <si>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</si>
  <si>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</si>
  <si>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</si>
  <si>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</si>
  <si>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</si>
  <si>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</si>
  <si>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</si>
  <si>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</si>
  <si>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</si>
  <si>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</si>
  <si>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</si>
  <si>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</si>
  <si>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</si>
  <si>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</si>
  <si>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</si>
  <si>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</si>
  <si>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</si>
  <si>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</si>
  <si>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</si>
  <si>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</si>
  <si>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</si>
  <si>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</si>
  <si>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</si>
  <si>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</si>
  <si>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</si>
  <si>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</si>
  <si>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</si>
  <si>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</si>
  <si>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</si>
  <si>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</si>
  <si>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</si>
  <si>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</si>
  <si>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</si>
  <si>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</si>
  <si>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</si>
  <si>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</si>
  <si>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</si>
  <si>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</si>
  <si>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</si>
  <si>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</si>
  <si>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</si>
  <si>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</si>
  <si>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</si>
  <si>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</si>
  <si>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</si>
  <si>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</si>
  <si>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</si>
  <si>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</si>
  <si>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</si>
  <si>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</si>
  <si>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</si>
  <si>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</si>
  <si>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</si>
  <si>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</si>
  <si>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</si>
  <si>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</si>
  <si>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</si>
  <si>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</si>
  <si>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</si>
  <si>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</si>
  <si>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</si>
  <si>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</si>
  <si>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</si>
  <si>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</si>
  <si>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</si>
  <si>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</si>
  <si>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</si>
  <si>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</si>
  <si>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</si>
  <si>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</si>
  <si>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</si>
  <si>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</si>
  <si>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</si>
  <si>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</si>
  <si>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</si>
  <si>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</si>
  <si>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</si>
  <si>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</si>
  <si>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</si>
  <si>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</si>
  <si>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</si>
  <si>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</si>
  <si>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</si>
  <si>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</si>
  <si>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</si>
  <si>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</si>
  <si>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</si>
  <si>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</si>
  <si>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</si>
  <si>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</si>
  <si>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</si>
  <si>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</si>
  <si>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</si>
  <si>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</si>
  <si>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</si>
  <si>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</si>
  <si>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</si>
  <si>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</si>
  <si>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</si>
  <si>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</si>
  <si>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</si>
  <si>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</si>
  <si>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</si>
  <si>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</si>
  <si>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</si>
  <si>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</si>
  <si>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</si>
  <si>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</si>
  <si>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</si>
  <si>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</si>
  <si>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</si>
  <si>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</si>
  <si>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</si>
  <si>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</si>
  <si>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</si>
  <si>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</si>
  <si>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</si>
  <si>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</si>
  <si>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</si>
  <si>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</si>
  <si>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</si>
  <si>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</si>
  <si>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</si>
  <si>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</si>
  <si>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</si>
  <si>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</si>
  <si>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</si>
  <si>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</si>
  <si>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</si>
  <si>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</si>
  <si>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</si>
  <si>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</si>
  <si>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</si>
  <si>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</si>
  <si>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</si>
  <si>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</si>
  <si>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</si>
  <si>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</si>
  <si>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</si>
  <si>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</si>
  <si>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</si>
  <si>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</si>
  <si>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</si>
  <si>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</si>
  <si>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</si>
  <si>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</si>
  <si>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</si>
  <si>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</si>
  <si>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</si>
  <si>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</si>
  <si>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</si>
  <si>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</si>
  <si>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</si>
  <si>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</si>
  <si>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</si>
  <si>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</si>
  <si>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</si>
  <si>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</si>
  <si>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</si>
  <si>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</si>
  <si>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</si>
  <si>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</si>
  <si>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</si>
  <si>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</si>
  <si>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</si>
  <si>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</si>
  <si>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</si>
  <si>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</si>
  <si>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</si>
  <si>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</si>
  <si>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</si>
  <si>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</si>
  <si>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</si>
  <si>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</si>
  <si>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</si>
  <si>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</si>
  <si>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</si>
  <si>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</si>
  <si>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</si>
  <si>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</si>
  <si>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</si>
  <si>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</si>
  <si>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</si>
  <si>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</si>
  <si>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</si>
  <si>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</si>
  <si>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</si>
  <si>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</si>
  <si>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</si>
  <si>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</si>
  <si>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</si>
  <si>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</si>
  <si>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</si>
  <si>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</si>
  <si>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</si>
  <si>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</si>
  <si>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</si>
  <si>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</si>
  <si>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</si>
  <si>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</si>
  <si>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</si>
  <si>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</si>
  <si>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</si>
  <si>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</si>
  <si>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</si>
  <si>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</si>
  <si>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</si>
  <si>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</si>
  <si>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</si>
  <si>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</si>
  <si>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</si>
  <si>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</si>
  <si>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</si>
  <si>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</si>
  <si>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</si>
  <si>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</si>
  <si>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</si>
  <si>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</si>
  <si>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</si>
  <si>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</si>
  <si>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</si>
  <si>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</si>
  <si>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</si>
  <si>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</si>
  <si>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</si>
  <si>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</si>
  <si>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</si>
  <si>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</si>
  <si>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</si>
  <si>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</si>
  <si>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</si>
  <si>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</si>
  <si>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</si>
  <si>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</si>
  <si>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</si>
  <si>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</si>
  <si>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</si>
  <si>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</si>
  <si>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</si>
  <si>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</si>
  <si>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</si>
  <si>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</si>
  <si>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</si>
  <si>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</si>
  <si>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</si>
  <si>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</si>
  <si>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</si>
  <si>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</si>
  <si>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</si>
  <si>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</si>
  <si>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</si>
  <si>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</si>
  <si>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</si>
  <si>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</si>
  <si>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</si>
  <si>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</si>
  <si>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</si>
  <si>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</si>
  <si>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</si>
  <si>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</si>
  <si>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</si>
  <si>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</si>
  <si>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</si>
  <si>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</si>
  <si>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</si>
  <si>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</si>
  <si>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</si>
  <si>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</si>
  <si>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</si>
  <si>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</si>
  <si>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</si>
  <si>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</si>
  <si>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</si>
  <si>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</si>
  <si>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</si>
  <si>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</si>
  <si>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</si>
  <si>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</si>
  <si>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</si>
  <si>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</si>
  <si>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</si>
  <si>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</si>
  <si>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</si>
  <si>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</si>
  <si>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</si>
  <si>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</si>
  <si>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</si>
  <si>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</si>
  <si>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</si>
  <si>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</si>
  <si>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</si>
  <si>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</si>
  <si>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</si>
  <si>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</si>
  <si>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</si>
  <si>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</si>
  <si>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</si>
  <si>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</si>
  <si>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</si>
  <si>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</si>
  <si>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</si>
  <si>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</si>
  <si>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</si>
  <si>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</si>
  <si>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</si>
  <si>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</si>
  <si>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</si>
  <si>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</si>
  <si>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</si>
  <si>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</si>
  <si>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</si>
  <si>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</si>
  <si>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</si>
  <si>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</si>
  <si>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</si>
  <si>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</si>
  <si>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</si>
  <si>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</si>
  <si>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</si>
  <si>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</si>
  <si>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</si>
  <si>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</si>
  <si>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</si>
  <si>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</si>
  <si>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</si>
  <si>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</si>
  <si>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</si>
  <si>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</si>
  <si>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</si>
  <si>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</si>
  <si>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</si>
  <si>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</si>
  <si>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</si>
  <si>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</si>
  <si>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</si>
  <si>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</si>
  <si>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</si>
  <si>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</si>
  <si>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</si>
  <si>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</si>
  <si>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</si>
  <si>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</si>
  <si>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</si>
  <si>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</si>
  <si>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</si>
  <si>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</si>
  <si>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</si>
  <si>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</si>
  <si>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</si>
  <si>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</si>
  <si>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</si>
  <si>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</si>
  <si>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</si>
  <si>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</si>
  <si>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</si>
  <si>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</si>
  <si>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</si>
  <si>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</si>
  <si>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</si>
  <si>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</si>
  <si>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</si>
  <si>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</si>
  <si>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</si>
  <si>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</si>
  <si>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</si>
  <si>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</si>
  <si>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</si>
  <si>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</si>
  <si>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</si>
  <si>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</si>
  <si>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</si>
  <si>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</si>
  <si>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</si>
  <si>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</si>
  <si>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</si>
  <si>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</si>
  <si>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</si>
  <si>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</si>
  <si>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</si>
  <si>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</si>
  <si>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</si>
  <si>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</si>
  <si>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</si>
  <si>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</si>
  <si>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</si>
  <si>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</si>
  <si>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</si>
  <si>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</si>
  <si>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</si>
  <si>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</si>
  <si>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</si>
  <si>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</si>
  <si>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</si>
  <si>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</si>
  <si>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</si>
  <si>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</si>
  <si>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</si>
  <si>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</si>
  <si>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</si>
  <si>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</si>
  <si>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</si>
  <si>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</si>
  <si>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</si>
  <si>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</si>
  <si>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</si>
  <si>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</si>
  <si>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</si>
  <si>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</si>
  <si>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</si>
  <si>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</si>
  <si>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</si>
  <si>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</si>
  <si>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</si>
  <si>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</si>
  <si>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</si>
  <si>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</si>
  <si>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</si>
  <si>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</si>
  <si>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</si>
  <si>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</si>
  <si>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</si>
  <si>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</si>
  <si>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</si>
  <si>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</si>
  <si>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</si>
  <si>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</si>
  <si>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</si>
  <si>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</si>
  <si>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</si>
  <si>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</si>
  <si>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</si>
  <si>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</si>
  <si>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</si>
  <si>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</si>
  <si>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</si>
  <si>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</si>
  <si>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</si>
  <si>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</si>
  <si>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</si>
  <si>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</si>
  <si>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</si>
  <si>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</si>
  <si>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</si>
  <si>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</si>
  <si>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</si>
  <si>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</si>
  <si>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</si>
  <si>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</si>
  <si>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</si>
  <si>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</si>
  <si>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</si>
  <si>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</si>
  <si>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</si>
  <si>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</si>
  <si>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</si>
  <si>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</si>
  <si>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</si>
  <si>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</si>
  <si>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</si>
  <si>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</si>
  <si>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</si>
  <si>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</si>
  <si>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</si>
  <si>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</si>
  <si>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</si>
  <si>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</si>
  <si>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</si>
  <si>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</si>
  <si>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</si>
  <si>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</si>
  <si>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</si>
  <si>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</si>
  <si>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</si>
  <si>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</si>
  <si>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</si>
  <si>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</si>
  <si>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</si>
  <si>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</si>
  <si>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</si>
  <si>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</si>
  <si>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</si>
  <si>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</si>
  <si>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</si>
  <si>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</si>
  <si>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</si>
  <si>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</si>
  <si>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</si>
  <si>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</si>
  <si>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</si>
  <si>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</si>
  <si>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</si>
  <si>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</si>
  <si>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</si>
  <si>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</si>
  <si>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</si>
  <si>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</si>
  <si>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</si>
  <si>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</si>
  <si>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</si>
  <si>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</si>
  <si>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</si>
  <si>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</si>
  <si>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</si>
  <si>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</si>
  <si>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</si>
  <si>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</si>
  <si>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</si>
  <si>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</si>
  <si>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</si>
  <si>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</si>
  <si>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</si>
  <si>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</si>
  <si>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</si>
  <si>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</si>
  <si>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</si>
  <si>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</si>
  <si>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</si>
  <si>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</si>
  <si>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</si>
  <si>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</si>
  <si>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</si>
  <si>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</si>
  <si>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</si>
  <si>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</si>
  <si>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</si>
  <si>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</si>
  <si>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</si>
  <si>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</si>
  <si>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</si>
  <si>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</si>
  <si>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</si>
  <si>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</si>
  <si>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</si>
  <si>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</si>
  <si>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</si>
  <si>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</si>
  <si>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</si>
  <si>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</si>
  <si>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</si>
  <si>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</si>
  <si>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</si>
  <si>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</si>
  <si>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</si>
  <si>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</si>
  <si>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</si>
  <si>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</si>
  <si>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</si>
  <si>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</si>
  <si>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</si>
  <si>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</si>
  <si>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</si>
  <si>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</si>
  <si>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</si>
  <si>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</si>
  <si>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</si>
  <si>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</si>
  <si>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</si>
  <si>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</si>
  <si>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</si>
  <si>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</si>
  <si>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</si>
  <si>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</si>
  <si>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</si>
  <si>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</si>
  <si>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</si>
  <si>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</si>
  <si>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</si>
  <si>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</si>
  <si>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</si>
  <si>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</si>
  <si>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</si>
  <si>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</si>
  <si>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</si>
  <si>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</si>
  <si>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</si>
  <si>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</si>
  <si>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</si>
  <si>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</si>
  <si>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</si>
  <si>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</si>
  <si>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</si>
  <si>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</si>
  <si>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</si>
  <si>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</si>
  <si>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</si>
  <si>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</si>
  <si>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</si>
  <si>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</si>
  <si>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SAN FELIPE</t>
  </si>
  <si>
    <t>Correspondiente 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</si>
</sst>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40</xdr:row>
      <xdr:rowOff>142874</xdr:rowOff>
    </xdr:from>
    <xdr:to>
      <xdr:col>1</xdr:col>
      <xdr:colOff>4867276</xdr:colOff>
      <xdr:row>43</xdr:row>
      <xdr:rowOff>28575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51273" b="32123"/>
        <a:stretch/>
      </xdr:blipFill>
      <xdr:spPr>
        <a:xfrm>
          <a:off x="1" y="6200774"/>
          <a:ext cx="5848350" cy="31432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151</xdr:row>
      <xdr:rowOff>31750</xdr:rowOff>
    </xdr:from>
    <xdr:to>
      <xdr:col>7</xdr:col>
      <xdr:colOff>42763</xdr:colOff>
      <xdr:row>154</xdr:row>
      <xdr:rowOff>127000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0063"/>
        <a:stretch/>
      </xdr:blipFill>
      <xdr:spPr>
        <a:xfrm>
          <a:off x="2190750" y="21891625"/>
          <a:ext cx="9678888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224</xdr:row>
      <xdr:rowOff>31751</xdr:rowOff>
    </xdr:from>
    <xdr:to>
      <xdr:col>4</xdr:col>
      <xdr:colOff>546100</xdr:colOff>
      <xdr:row>226</xdr:row>
      <xdr:rowOff>103910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0650"/>
        <a:stretch/>
      </xdr:blipFill>
      <xdr:spPr>
        <a:xfrm>
          <a:off x="238125" y="35239615"/>
          <a:ext cx="8603384" cy="36656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123266</xdr:rowOff>
    </xdr:from>
    <xdr:to>
      <xdr:col>4</xdr:col>
      <xdr:colOff>1061757</xdr:colOff>
      <xdr:row>35</xdr:row>
      <xdr:rowOff>71439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0370"/>
        <a:stretch/>
      </xdr:blipFill>
      <xdr:spPr>
        <a:xfrm>
          <a:off x="0" y="4981016"/>
          <a:ext cx="7570507" cy="37679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100853</xdr:rowOff>
    </xdr:from>
    <xdr:to>
      <xdr:col>4</xdr:col>
      <xdr:colOff>1171575</xdr:colOff>
      <xdr:row>88</xdr:row>
      <xdr:rowOff>8659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1062"/>
        <a:stretch/>
      </xdr:blipFill>
      <xdr:spPr>
        <a:xfrm>
          <a:off x="0" y="12898989"/>
          <a:ext cx="8185439" cy="3494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2</xdr:col>
      <xdr:colOff>1143000</xdr:colOff>
      <xdr:row>30</xdr:row>
      <xdr:rowOff>68035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0668"/>
        <a:stretch/>
      </xdr:blipFill>
      <xdr:spPr>
        <a:xfrm>
          <a:off x="0" y="4354286"/>
          <a:ext cx="5572125" cy="35378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2</xdr:col>
      <xdr:colOff>1171575</xdr:colOff>
      <xdr:row>47</xdr:row>
      <xdr:rowOff>43962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0906"/>
        <a:stretch/>
      </xdr:blipFill>
      <xdr:spPr>
        <a:xfrm>
          <a:off x="0" y="6923942"/>
          <a:ext cx="5567729" cy="33703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2</xdr:col>
      <xdr:colOff>609600</xdr:colOff>
      <xdr:row>51</xdr:row>
      <xdr:rowOff>19917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51273" b="32123"/>
        <a:stretch/>
      </xdr:blipFill>
      <xdr:spPr>
        <a:xfrm>
          <a:off x="0" y="7498773"/>
          <a:ext cx="5848350" cy="31432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0"/>
  <sheetViews>
    <sheetView showGridLines="0" view="pageBreakPreview" zoomScale="140" zoomScaleNormal="100" zoomScaleSheetLayoutView="14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400827875.68000001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400827875.68000001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9"/>
  <sheetViews>
    <sheetView showGridLines="0" view="pageBreakPreview" zoomScale="130" zoomScaleNormal="100" zoomScaleSheetLayoutView="130" workbookViewId="0">
      <selection activeCell="K40" sqref="K40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276460115.97000003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124322014.97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537700.04</v>
      </c>
    </row>
    <row r="11" spans="1:3" x14ac:dyDescent="0.2">
      <c r="A11" s="101">
        <v>2.4</v>
      </c>
      <c r="B11" s="83" t="s">
        <v>246</v>
      </c>
      <c r="C11" s="94">
        <v>5550.02</v>
      </c>
    </row>
    <row r="12" spans="1:3" x14ac:dyDescent="0.2">
      <c r="A12" s="101">
        <v>2.5</v>
      </c>
      <c r="B12" s="83" t="s">
        <v>247</v>
      </c>
      <c r="C12" s="94">
        <v>34220</v>
      </c>
    </row>
    <row r="13" spans="1:3" x14ac:dyDescent="0.2">
      <c r="A13" s="101">
        <v>2.6</v>
      </c>
      <c r="B13" s="83" t="s">
        <v>248</v>
      </c>
      <c r="C13" s="94">
        <v>3291600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114740.32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120338204.59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152138101.00000003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="110" zoomScaleNormal="100" zoomScaleSheetLayoutView="110" workbookViewId="0">
      <selection activeCell="A8" sqref="A8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3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9"/>
  <sheetViews>
    <sheetView view="pageBreakPreview" zoomScaleNormal="106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3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45214428.359999999</v>
      </c>
    </row>
    <row r="9" spans="1:8" x14ac:dyDescent="0.2">
      <c r="A9" s="24">
        <v>1115</v>
      </c>
      <c r="B9" s="22" t="s">
        <v>204</v>
      </c>
      <c r="C9" s="26">
        <v>7639119.04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16348.65</v>
      </c>
      <c r="D15" s="26">
        <v>0.92</v>
      </c>
      <c r="E15" s="26">
        <v>18058.38</v>
      </c>
      <c r="F15" s="26">
        <v>17017.64</v>
      </c>
      <c r="G15" s="26">
        <v>21750.43</v>
      </c>
    </row>
    <row r="16" spans="1:8" x14ac:dyDescent="0.2">
      <c r="A16" s="24">
        <v>1124</v>
      </c>
      <c r="B16" s="22" t="s">
        <v>208</v>
      </c>
      <c r="C16" s="26">
        <v>-6.39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4189934.22</v>
      </c>
      <c r="D20" s="26">
        <v>4189934.22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11893.21</v>
      </c>
      <c r="D21" s="26">
        <v>11893.21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324807.12</v>
      </c>
      <c r="D23" s="26">
        <v>324807.12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1166921.24</v>
      </c>
      <c r="D24" s="26">
        <v>1166921.24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1238991.08</v>
      </c>
      <c r="D25" s="26">
        <v>1238991.08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28486031.140000001</v>
      </c>
      <c r="D27" s="26">
        <v>28486031.140000001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617899503.50999999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50277620.460000001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39132842.219999999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3740093.71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513959753.77999997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10789193.34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66525565.059999995</v>
      </c>
      <c r="D62" s="26">
        <f t="shared" ref="D62:E62" si="0">SUM(D63:D70)</f>
        <v>0</v>
      </c>
      <c r="E62" s="26">
        <f t="shared" si="0"/>
        <v>-40140131.210000001</v>
      </c>
    </row>
    <row r="63" spans="1:9" x14ac:dyDescent="0.2">
      <c r="A63" s="24">
        <v>1241</v>
      </c>
      <c r="B63" s="22" t="s">
        <v>245</v>
      </c>
      <c r="C63" s="26">
        <v>9735307.2100000009</v>
      </c>
      <c r="D63" s="26">
        <v>0</v>
      </c>
      <c r="E63" s="26">
        <v>-4996380.92</v>
      </c>
    </row>
    <row r="64" spans="1:9" x14ac:dyDescent="0.2">
      <c r="A64" s="24">
        <v>1242</v>
      </c>
      <c r="B64" s="22" t="s">
        <v>246</v>
      </c>
      <c r="C64" s="26">
        <v>2268880.5</v>
      </c>
      <c r="D64" s="26">
        <v>0</v>
      </c>
      <c r="E64" s="26">
        <v>-649300.42000000004</v>
      </c>
    </row>
    <row r="65" spans="1:9" x14ac:dyDescent="0.2">
      <c r="A65" s="24">
        <v>1243</v>
      </c>
      <c r="B65" s="22" t="s">
        <v>247</v>
      </c>
      <c r="C65" s="26">
        <v>105491.82</v>
      </c>
      <c r="D65" s="26">
        <v>0</v>
      </c>
      <c r="E65" s="26">
        <v>-19221.310000000001</v>
      </c>
    </row>
    <row r="66" spans="1:9" x14ac:dyDescent="0.2">
      <c r="A66" s="24">
        <v>1244</v>
      </c>
      <c r="B66" s="22" t="s">
        <v>248</v>
      </c>
      <c r="C66" s="26">
        <v>47356697.649999999</v>
      </c>
      <c r="D66" s="26">
        <v>0</v>
      </c>
      <c r="E66" s="26">
        <v>-31714989.969999999</v>
      </c>
    </row>
    <row r="67" spans="1:9" x14ac:dyDescent="0.2">
      <c r="A67" s="24">
        <v>1245</v>
      </c>
      <c r="B67" s="22" t="s">
        <v>249</v>
      </c>
      <c r="C67" s="26">
        <v>587103.03</v>
      </c>
      <c r="D67" s="26">
        <v>0</v>
      </c>
      <c r="E67" s="26">
        <v>-310835.57</v>
      </c>
    </row>
    <row r="68" spans="1:9" x14ac:dyDescent="0.2">
      <c r="A68" s="24">
        <v>1246</v>
      </c>
      <c r="B68" s="22" t="s">
        <v>250</v>
      </c>
      <c r="C68" s="26">
        <v>5885090.6900000004</v>
      </c>
      <c r="D68" s="26">
        <v>0</v>
      </c>
      <c r="E68" s="26">
        <v>-2449403.02</v>
      </c>
    </row>
    <row r="69" spans="1:9" x14ac:dyDescent="0.2">
      <c r="A69" s="24">
        <v>1247</v>
      </c>
      <c r="B69" s="22" t="s">
        <v>251</v>
      </c>
      <c r="C69" s="26">
        <v>283244.15999999997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303750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1569892.83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1528171.53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41721.300000000003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41621.93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41621.93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1697341.53</v>
      </c>
      <c r="D110" s="26">
        <f>SUM(D111:D119)</f>
        <v>1697341.53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157881.79999999999</v>
      </c>
      <c r="D112" s="26">
        <f t="shared" ref="D112:D119" si="1">C112</f>
        <v>157881.79999999999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229925.51</v>
      </c>
      <c r="D113" s="26">
        <f t="shared" si="1"/>
        <v>229925.51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1190089.44</v>
      </c>
      <c r="D117" s="26">
        <f t="shared" si="1"/>
        <v>1190089.44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119444.78</v>
      </c>
      <c r="D119" s="26">
        <f t="shared" si="1"/>
        <v>119444.78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1"/>
  <sheetViews>
    <sheetView view="pageBreakPreview" zoomScale="110" zoomScaleNormal="100" zoomScaleSheetLayoutView="11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201</v>
      </c>
      <c r="E3" s="27">
        <v>3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29333216.740000002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20500715.510000002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39950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18244050.640000001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686149.16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1530565.71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4089865.21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784581.83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3281588.46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23694.92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2924068.97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2924068.97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1818567.0499999998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1041783.73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5820.6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770962.72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279580265.08999997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279580265.08999997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91740680.909999996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156497795.25999999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30385391.48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956397.44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152138101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114717087.36999999</v>
      </c>
      <c r="D100" s="59">
        <f>C100/$C$99</f>
        <v>0.75403259680492518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77617516.959999993</v>
      </c>
      <c r="D101" s="59">
        <f t="shared" ref="D101:D164" si="0">C101/$C$99</f>
        <v>0.51017803199738898</v>
      </c>
      <c r="E101" s="58"/>
    </row>
    <row r="102" spans="1:5" x14ac:dyDescent="0.2">
      <c r="A102" s="56">
        <v>5111</v>
      </c>
      <c r="B102" s="53" t="s">
        <v>370</v>
      </c>
      <c r="C102" s="57">
        <v>51205142.289999999</v>
      </c>
      <c r="D102" s="59">
        <f t="shared" si="0"/>
        <v>0.33657014221572279</v>
      </c>
      <c r="E102" s="58"/>
    </row>
    <row r="103" spans="1:5" x14ac:dyDescent="0.2">
      <c r="A103" s="56">
        <v>5112</v>
      </c>
      <c r="B103" s="53" t="s">
        <v>371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372</v>
      </c>
      <c r="C104" s="57">
        <v>925052.1</v>
      </c>
      <c r="D104" s="59">
        <f t="shared" si="0"/>
        <v>6.0803447257436185E-3</v>
      </c>
      <c r="E104" s="58"/>
    </row>
    <row r="105" spans="1:5" x14ac:dyDescent="0.2">
      <c r="A105" s="56">
        <v>5114</v>
      </c>
      <c r="B105" s="53" t="s">
        <v>373</v>
      </c>
      <c r="C105" s="57">
        <v>12760529.310000001</v>
      </c>
      <c r="D105" s="59">
        <f t="shared" si="0"/>
        <v>8.3874645641856677E-2</v>
      </c>
      <c r="E105" s="58"/>
    </row>
    <row r="106" spans="1:5" x14ac:dyDescent="0.2">
      <c r="A106" s="56">
        <v>5115</v>
      </c>
      <c r="B106" s="53" t="s">
        <v>374</v>
      </c>
      <c r="C106" s="57">
        <v>10211312.460000001</v>
      </c>
      <c r="D106" s="59">
        <f t="shared" si="0"/>
        <v>6.7118705918381358E-2</v>
      </c>
      <c r="E106" s="58"/>
    </row>
    <row r="107" spans="1:5" x14ac:dyDescent="0.2">
      <c r="A107" s="56">
        <v>5116</v>
      </c>
      <c r="B107" s="53" t="s">
        <v>375</v>
      </c>
      <c r="C107" s="57">
        <v>2515480.7999999998</v>
      </c>
      <c r="D107" s="59">
        <f t="shared" si="0"/>
        <v>1.6534193495684555E-2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16965925.52</v>
      </c>
      <c r="D108" s="59">
        <f t="shared" si="0"/>
        <v>0.11151661160802842</v>
      </c>
      <c r="E108" s="58"/>
    </row>
    <row r="109" spans="1:5" x14ac:dyDescent="0.2">
      <c r="A109" s="56">
        <v>5121</v>
      </c>
      <c r="B109" s="53" t="s">
        <v>377</v>
      </c>
      <c r="C109" s="57">
        <v>1314735.3899999999</v>
      </c>
      <c r="D109" s="59">
        <f t="shared" si="0"/>
        <v>8.6417234168053667E-3</v>
      </c>
      <c r="E109" s="58"/>
    </row>
    <row r="110" spans="1:5" x14ac:dyDescent="0.2">
      <c r="A110" s="56">
        <v>5122</v>
      </c>
      <c r="B110" s="53" t="s">
        <v>378</v>
      </c>
      <c r="C110" s="57">
        <v>218201.52</v>
      </c>
      <c r="D110" s="59">
        <f t="shared" si="0"/>
        <v>1.4342332299783339E-3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2325645.2200000002</v>
      </c>
      <c r="D112" s="59">
        <f t="shared" si="0"/>
        <v>1.5286408892404936E-2</v>
      </c>
      <c r="E112" s="58"/>
    </row>
    <row r="113" spans="1:5" x14ac:dyDescent="0.2">
      <c r="A113" s="56">
        <v>5125</v>
      </c>
      <c r="B113" s="53" t="s">
        <v>381</v>
      </c>
      <c r="C113" s="57">
        <v>249458.29</v>
      </c>
      <c r="D113" s="59">
        <f t="shared" si="0"/>
        <v>1.6396832112423963E-3</v>
      </c>
      <c r="E113" s="58"/>
    </row>
    <row r="114" spans="1:5" x14ac:dyDescent="0.2">
      <c r="A114" s="56">
        <v>5126</v>
      </c>
      <c r="B114" s="53" t="s">
        <v>382</v>
      </c>
      <c r="C114" s="57">
        <v>8877498.9700000007</v>
      </c>
      <c r="D114" s="59">
        <f t="shared" si="0"/>
        <v>5.8351582619004826E-2</v>
      </c>
      <c r="E114" s="58"/>
    </row>
    <row r="115" spans="1:5" x14ac:dyDescent="0.2">
      <c r="A115" s="56">
        <v>5127</v>
      </c>
      <c r="B115" s="53" t="s">
        <v>383</v>
      </c>
      <c r="C115" s="57">
        <v>1962329.72</v>
      </c>
      <c r="D115" s="59">
        <f t="shared" si="0"/>
        <v>1.2898345037184341E-2</v>
      </c>
      <c r="E115" s="58"/>
    </row>
    <row r="116" spans="1:5" x14ac:dyDescent="0.2">
      <c r="A116" s="56">
        <v>5128</v>
      </c>
      <c r="B116" s="53" t="s">
        <v>384</v>
      </c>
      <c r="C116" s="57">
        <v>8200</v>
      </c>
      <c r="D116" s="59">
        <f t="shared" si="0"/>
        <v>5.3898398534631374E-5</v>
      </c>
      <c r="E116" s="58"/>
    </row>
    <row r="117" spans="1:5" x14ac:dyDescent="0.2">
      <c r="A117" s="56">
        <v>5129</v>
      </c>
      <c r="B117" s="53" t="s">
        <v>385</v>
      </c>
      <c r="C117" s="57">
        <v>2009856.41</v>
      </c>
      <c r="D117" s="59">
        <f t="shared" si="0"/>
        <v>1.3210736802873595E-2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20133644.889999997</v>
      </c>
      <c r="D118" s="59">
        <f t="shared" si="0"/>
        <v>0.13233795319950784</v>
      </c>
      <c r="E118" s="58"/>
    </row>
    <row r="119" spans="1:5" x14ac:dyDescent="0.2">
      <c r="A119" s="56">
        <v>5131</v>
      </c>
      <c r="B119" s="53" t="s">
        <v>387</v>
      </c>
      <c r="C119" s="57">
        <v>7477714.8099999996</v>
      </c>
      <c r="D119" s="59">
        <f t="shared" si="0"/>
        <v>4.9150835726548207E-2</v>
      </c>
      <c r="E119" s="58"/>
    </row>
    <row r="120" spans="1:5" x14ac:dyDescent="0.2">
      <c r="A120" s="56">
        <v>5132</v>
      </c>
      <c r="B120" s="53" t="s">
        <v>388</v>
      </c>
      <c r="C120" s="57">
        <v>863796.3</v>
      </c>
      <c r="D120" s="59">
        <f t="shared" si="0"/>
        <v>5.6777118573341466E-3</v>
      </c>
      <c r="E120" s="58"/>
    </row>
    <row r="121" spans="1:5" x14ac:dyDescent="0.2">
      <c r="A121" s="56">
        <v>5133</v>
      </c>
      <c r="B121" s="53" t="s">
        <v>389</v>
      </c>
      <c r="C121" s="57">
        <v>4182496.54</v>
      </c>
      <c r="D121" s="59">
        <f t="shared" si="0"/>
        <v>2.7491446997882536E-2</v>
      </c>
      <c r="E121" s="58"/>
    </row>
    <row r="122" spans="1:5" x14ac:dyDescent="0.2">
      <c r="A122" s="56">
        <v>5134</v>
      </c>
      <c r="B122" s="53" t="s">
        <v>390</v>
      </c>
      <c r="C122" s="57">
        <v>1880847.13</v>
      </c>
      <c r="D122" s="59">
        <f t="shared" si="0"/>
        <v>1.2362761975055807E-2</v>
      </c>
      <c r="E122" s="58"/>
    </row>
    <row r="123" spans="1:5" x14ac:dyDescent="0.2">
      <c r="A123" s="56">
        <v>5135</v>
      </c>
      <c r="B123" s="53" t="s">
        <v>391</v>
      </c>
      <c r="C123" s="57">
        <v>961427.39</v>
      </c>
      <c r="D123" s="59">
        <f t="shared" si="0"/>
        <v>6.3194386132110324E-3</v>
      </c>
      <c r="E123" s="58"/>
    </row>
    <row r="124" spans="1:5" x14ac:dyDescent="0.2">
      <c r="A124" s="56">
        <v>5136</v>
      </c>
      <c r="B124" s="53" t="s">
        <v>392</v>
      </c>
      <c r="C124" s="57">
        <v>370447.43</v>
      </c>
      <c r="D124" s="59">
        <f t="shared" si="0"/>
        <v>2.4349418558865803E-3</v>
      </c>
      <c r="E124" s="58"/>
    </row>
    <row r="125" spans="1:5" x14ac:dyDescent="0.2">
      <c r="A125" s="56">
        <v>5137</v>
      </c>
      <c r="B125" s="53" t="s">
        <v>393</v>
      </c>
      <c r="C125" s="57">
        <v>28127.26</v>
      </c>
      <c r="D125" s="59">
        <f t="shared" si="0"/>
        <v>1.8487978892282872E-4</v>
      </c>
      <c r="E125" s="58"/>
    </row>
    <row r="126" spans="1:5" x14ac:dyDescent="0.2">
      <c r="A126" s="56">
        <v>5138</v>
      </c>
      <c r="B126" s="53" t="s">
        <v>394</v>
      </c>
      <c r="C126" s="57">
        <v>521882.42</v>
      </c>
      <c r="D126" s="59">
        <f t="shared" si="0"/>
        <v>3.4303203245582775E-3</v>
      </c>
      <c r="E126" s="58"/>
    </row>
    <row r="127" spans="1:5" x14ac:dyDescent="0.2">
      <c r="A127" s="56">
        <v>5139</v>
      </c>
      <c r="B127" s="53" t="s">
        <v>395</v>
      </c>
      <c r="C127" s="57">
        <v>3846905.61</v>
      </c>
      <c r="D127" s="59">
        <f t="shared" si="0"/>
        <v>2.5285616060108439E-2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36815013.630000003</v>
      </c>
      <c r="D128" s="59">
        <f t="shared" si="0"/>
        <v>0.24198418008385686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11375012.720000001</v>
      </c>
      <c r="D129" s="59">
        <f t="shared" si="0"/>
        <v>7.4767679136470894E-2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11375012.720000001</v>
      </c>
      <c r="D131" s="59">
        <f t="shared" si="0"/>
        <v>7.4767679136470894E-2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3492491.5</v>
      </c>
      <c r="D135" s="59">
        <f t="shared" si="0"/>
        <v>2.2956060822660065E-2</v>
      </c>
      <c r="E135" s="58"/>
    </row>
    <row r="136" spans="1:5" x14ac:dyDescent="0.2">
      <c r="A136" s="56">
        <v>5231</v>
      </c>
      <c r="B136" s="53" t="s">
        <v>403</v>
      </c>
      <c r="C136" s="57">
        <v>3492491.5</v>
      </c>
      <c r="D136" s="59">
        <f t="shared" si="0"/>
        <v>2.2956060822660065E-2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16698631.74</v>
      </c>
      <c r="D138" s="59">
        <f t="shared" si="0"/>
        <v>0.10975969615921524</v>
      </c>
      <c r="E138" s="58"/>
    </row>
    <row r="139" spans="1:5" x14ac:dyDescent="0.2">
      <c r="A139" s="56">
        <v>5241</v>
      </c>
      <c r="B139" s="53" t="s">
        <v>405</v>
      </c>
      <c r="C139" s="57">
        <v>14884344.859999999</v>
      </c>
      <c r="D139" s="59">
        <f t="shared" si="0"/>
        <v>9.7834433072094149E-2</v>
      </c>
      <c r="E139" s="58"/>
    </row>
    <row r="140" spans="1:5" x14ac:dyDescent="0.2">
      <c r="A140" s="56">
        <v>5242</v>
      </c>
      <c r="B140" s="53" t="s">
        <v>406</v>
      </c>
      <c r="C140" s="57">
        <v>1361900</v>
      </c>
      <c r="D140" s="59">
        <f t="shared" si="0"/>
        <v>8.9517352395505449E-3</v>
      </c>
      <c r="E140" s="58"/>
    </row>
    <row r="141" spans="1:5" x14ac:dyDescent="0.2">
      <c r="A141" s="56">
        <v>5243</v>
      </c>
      <c r="B141" s="53" t="s">
        <v>407</v>
      </c>
      <c r="C141" s="57">
        <v>148224.98000000001</v>
      </c>
      <c r="D141" s="59">
        <f t="shared" si="0"/>
        <v>9.7427915180826408E-4</v>
      </c>
      <c r="E141" s="58"/>
    </row>
    <row r="142" spans="1:5" x14ac:dyDescent="0.2">
      <c r="A142" s="56">
        <v>5244</v>
      </c>
      <c r="B142" s="53" t="s">
        <v>408</v>
      </c>
      <c r="C142" s="57">
        <v>304161.90000000002</v>
      </c>
      <c r="D142" s="59">
        <f t="shared" si="0"/>
        <v>1.9992486957622802E-3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4930877.67</v>
      </c>
      <c r="D143" s="59">
        <f t="shared" si="0"/>
        <v>3.2410537778435923E-2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4930877.67</v>
      </c>
      <c r="D145" s="59">
        <f t="shared" si="0"/>
        <v>3.2410537778435923E-2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318000</v>
      </c>
      <c r="D152" s="59">
        <f t="shared" si="0"/>
        <v>2.0902061870747288E-3</v>
      </c>
      <c r="E152" s="58"/>
    </row>
    <row r="153" spans="1:5" x14ac:dyDescent="0.2">
      <c r="A153" s="56">
        <v>5281</v>
      </c>
      <c r="B153" s="53" t="s">
        <v>418</v>
      </c>
      <c r="C153" s="57">
        <v>318000</v>
      </c>
      <c r="D153" s="59">
        <f t="shared" si="0"/>
        <v>2.0902061870747288E-3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606000</v>
      </c>
      <c r="D161" s="59">
        <f t="shared" si="0"/>
        <v>3.9832231112178797E-3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606000</v>
      </c>
      <c r="D168" s="59">
        <f t="shared" si="1"/>
        <v>3.9832231112178797E-3</v>
      </c>
      <c r="E168" s="58"/>
    </row>
    <row r="169" spans="1:5" x14ac:dyDescent="0.2">
      <c r="A169" s="56">
        <v>5331</v>
      </c>
      <c r="B169" s="53" t="s">
        <v>431</v>
      </c>
      <c r="C169" s="57">
        <v>606000</v>
      </c>
      <c r="D169" s="59">
        <f t="shared" si="1"/>
        <v>3.9832231112178797E-3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9" right="0.17" top="0.75" bottom="0.75" header="0.3" footer="0.3"/>
  <pageSetup paperSize="9" scale="71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view="pageBreakPreview" zoomScale="120" zoomScaleNormal="100" zoomScaleSheetLayoutView="120"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v>3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72302784.049999997</v>
      </c>
    </row>
    <row r="9" spans="1:5" x14ac:dyDescent="0.2">
      <c r="A9" s="35">
        <v>3120</v>
      </c>
      <c r="B9" s="31" t="s">
        <v>477</v>
      </c>
      <c r="C9" s="36">
        <v>4312702.7699999996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156775380.83000001</v>
      </c>
    </row>
    <row r="15" spans="1:5" x14ac:dyDescent="0.2">
      <c r="A15" s="35">
        <v>3220</v>
      </c>
      <c r="B15" s="31" t="s">
        <v>481</v>
      </c>
      <c r="C15" s="36">
        <v>542490517.10000002</v>
      </c>
    </row>
    <row r="16" spans="1:5" x14ac:dyDescent="0.2">
      <c r="A16" s="35">
        <v>3230</v>
      </c>
      <c r="B16" s="31" t="s">
        <v>482</v>
      </c>
      <c r="C16" s="36">
        <f>SUM(C17:C20)</f>
        <v>41444.5</v>
      </c>
    </row>
    <row r="17" spans="1:3" x14ac:dyDescent="0.2">
      <c r="A17" s="35">
        <v>3231</v>
      </c>
      <c r="B17" s="31" t="s">
        <v>483</v>
      </c>
      <c r="C17" s="36">
        <v>41444.5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0"/>
  <sheetViews>
    <sheetView view="pageBreakPreview" zoomScale="110" zoomScaleNormal="100" zoomScaleSheetLayoutView="110" workbookViewId="0">
      <selection activeCell="A6" sqref="A6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29" t="s">
        <v>201</v>
      </c>
      <c r="E3" s="30">
        <v>3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50582729.009999998</v>
      </c>
      <c r="D9" s="36">
        <v>56165511.530000001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45214428.359999999</v>
      </c>
      <c r="D11" s="36">
        <v>28151132.109999999</v>
      </c>
    </row>
    <row r="12" spans="1:5" x14ac:dyDescent="0.2">
      <c r="A12" s="35">
        <v>1115</v>
      </c>
      <c r="B12" s="31" t="s">
        <v>204</v>
      </c>
      <c r="C12" s="36">
        <v>7639119.04</v>
      </c>
      <c r="D12" s="36">
        <v>3824479.61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103436276.41000001</v>
      </c>
      <c r="D15" s="36">
        <f>SUM(D8:D14)</f>
        <v>88141123.25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617899503.50999999</v>
      </c>
    </row>
    <row r="21" spans="1:5" x14ac:dyDescent="0.2">
      <c r="A21" s="35">
        <v>1231</v>
      </c>
      <c r="B21" s="31" t="s">
        <v>237</v>
      </c>
      <c r="C21" s="36">
        <v>50277620.460000001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39132842.219999999</v>
      </c>
    </row>
    <row r="24" spans="1:5" x14ac:dyDescent="0.2">
      <c r="A24" s="35">
        <v>1234</v>
      </c>
      <c r="B24" s="31" t="s">
        <v>240</v>
      </c>
      <c r="C24" s="36">
        <v>3740093.71</v>
      </c>
    </row>
    <row r="25" spans="1:5" x14ac:dyDescent="0.2">
      <c r="A25" s="35">
        <v>1235</v>
      </c>
      <c r="B25" s="31" t="s">
        <v>241</v>
      </c>
      <c r="C25" s="36">
        <v>513959753.77999997</v>
      </c>
    </row>
    <row r="26" spans="1:5" x14ac:dyDescent="0.2">
      <c r="A26" s="35">
        <v>1236</v>
      </c>
      <c r="B26" s="31" t="s">
        <v>242</v>
      </c>
      <c r="C26" s="36">
        <v>10789193.34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66525565.059999995</v>
      </c>
    </row>
    <row r="29" spans="1:5" x14ac:dyDescent="0.2">
      <c r="A29" s="35">
        <v>1241</v>
      </c>
      <c r="B29" s="31" t="s">
        <v>245</v>
      </c>
      <c r="C29" s="36">
        <v>9735307.2100000009</v>
      </c>
    </row>
    <row r="30" spans="1:5" x14ac:dyDescent="0.2">
      <c r="A30" s="35">
        <v>1242</v>
      </c>
      <c r="B30" s="31" t="s">
        <v>246</v>
      </c>
      <c r="C30" s="36">
        <v>2268880.5</v>
      </c>
    </row>
    <row r="31" spans="1:5" x14ac:dyDescent="0.2">
      <c r="A31" s="35">
        <v>1243</v>
      </c>
      <c r="B31" s="31" t="s">
        <v>247</v>
      </c>
      <c r="C31" s="36">
        <v>105491.82</v>
      </c>
    </row>
    <row r="32" spans="1:5" x14ac:dyDescent="0.2">
      <c r="A32" s="35">
        <v>1244</v>
      </c>
      <c r="B32" s="31" t="s">
        <v>248</v>
      </c>
      <c r="C32" s="36">
        <v>47356697.649999999</v>
      </c>
    </row>
    <row r="33" spans="1:5" x14ac:dyDescent="0.2">
      <c r="A33" s="35">
        <v>1245</v>
      </c>
      <c r="B33" s="31" t="s">
        <v>249</v>
      </c>
      <c r="C33" s="36">
        <v>587103.03</v>
      </c>
    </row>
    <row r="34" spans="1:5" x14ac:dyDescent="0.2">
      <c r="A34" s="35">
        <v>1246</v>
      </c>
      <c r="B34" s="31" t="s">
        <v>250</v>
      </c>
      <c r="C34" s="36">
        <v>5885090.6900000004</v>
      </c>
    </row>
    <row r="35" spans="1:5" x14ac:dyDescent="0.2">
      <c r="A35" s="35">
        <v>1247</v>
      </c>
      <c r="B35" s="31" t="s">
        <v>251</v>
      </c>
      <c r="C35" s="36">
        <v>283244.15999999997</v>
      </c>
    </row>
    <row r="36" spans="1:5" x14ac:dyDescent="0.2">
      <c r="A36" s="35">
        <v>1248</v>
      </c>
      <c r="B36" s="31" t="s">
        <v>252</v>
      </c>
      <c r="C36" s="36">
        <v>303750</v>
      </c>
    </row>
    <row r="37" spans="1:5" x14ac:dyDescent="0.2">
      <c r="A37" s="35">
        <v>1250</v>
      </c>
      <c r="B37" s="31" t="s">
        <v>254</v>
      </c>
      <c r="C37" s="36">
        <f>SUM(C38:C42)</f>
        <v>1569892.83</v>
      </c>
    </row>
    <row r="38" spans="1:5" x14ac:dyDescent="0.2">
      <c r="A38" s="35">
        <v>1251</v>
      </c>
      <c r="B38" s="31" t="s">
        <v>255</v>
      </c>
      <c r="C38" s="36">
        <v>1528171.53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41721.300000000003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3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2020-10-23T21:07:17Z</cp:lastPrinted>
  <dcterms:created xsi:type="dcterms:W3CDTF">2012-12-11T20:36:24Z</dcterms:created>
  <dcterms:modified xsi:type="dcterms:W3CDTF">2020-11-30T18:57:21Z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